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35" windowHeight="7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2" i="1" l="1"/>
  <c r="B12" i="1" s="1"/>
  <c r="B10" i="1"/>
  <c r="A13" i="1" l="1"/>
  <c r="A14" i="1" l="1"/>
  <c r="B13" i="1"/>
  <c r="A15" i="1" l="1"/>
  <c r="B14" i="1"/>
  <c r="B15" i="1" l="1"/>
  <c r="A16" i="1"/>
  <c r="B16" i="1" l="1"/>
  <c r="A17" i="1"/>
  <c r="A18" i="1" l="1"/>
  <c r="B17" i="1"/>
  <c r="B18" i="1" l="1"/>
  <c r="A19" i="1"/>
  <c r="B19" i="1" l="1"/>
  <c r="A20" i="1"/>
  <c r="B20" i="1" l="1"/>
  <c r="A21" i="1"/>
  <c r="B21" i="1" l="1"/>
  <c r="A22" i="1"/>
  <c r="A23" i="1" l="1"/>
  <c r="B22" i="1"/>
  <c r="B23" i="1" l="1"/>
  <c r="A24" i="1"/>
  <c r="B24" i="1" l="1"/>
  <c r="A25" i="1"/>
  <c r="A26" i="1" l="1"/>
  <c r="B25" i="1"/>
  <c r="B26" i="1" l="1"/>
  <c r="A27" i="1"/>
  <c r="B27" i="1" l="1"/>
  <c r="A28" i="1"/>
  <c r="B28" i="1" l="1"/>
  <c r="A29" i="1"/>
  <c r="B29" i="1" l="1"/>
  <c r="A30" i="1"/>
  <c r="B30" i="1" l="1"/>
  <c r="A31" i="1"/>
  <c r="B31" i="1" l="1"/>
  <c r="A32" i="1"/>
  <c r="B32" i="1" l="1"/>
  <c r="A33" i="1"/>
  <c r="B33" i="1" l="1"/>
  <c r="A34" i="1"/>
  <c r="B34" i="1" l="1"/>
  <c r="A35" i="1"/>
  <c r="B35" i="1" l="1"/>
  <c r="A36" i="1"/>
  <c r="B36" i="1" l="1"/>
  <c r="A37" i="1"/>
  <c r="B37" i="1" l="1"/>
  <c r="A38" i="1"/>
  <c r="B38" i="1" l="1"/>
  <c r="A39" i="1"/>
  <c r="A40" i="1" l="1"/>
  <c r="B39" i="1"/>
  <c r="B40" i="1" l="1"/>
  <c r="A41" i="1"/>
  <c r="B41" i="1" l="1"/>
  <c r="A42" i="1"/>
  <c r="B42" i="1" l="1"/>
  <c r="A43" i="1"/>
  <c r="B43" i="1" l="1"/>
  <c r="A44" i="1"/>
  <c r="A45" i="1" l="1"/>
  <c r="B44" i="1"/>
  <c r="B45" i="1" l="1"/>
  <c r="A46" i="1"/>
  <c r="A47" i="1" l="1"/>
  <c r="B46" i="1"/>
  <c r="B47" i="1" l="1"/>
  <c r="A48" i="1"/>
  <c r="B48" i="1" s="1"/>
</calcChain>
</file>

<file path=xl/sharedStrings.xml><?xml version="1.0" encoding="utf-8"?>
<sst xmlns="http://schemas.openxmlformats.org/spreadsheetml/2006/main" count="22" uniqueCount="17">
  <si>
    <t>RDS Angle Relations</t>
  </si>
  <si>
    <r>
      <t>Change the numbers in the</t>
    </r>
    <r>
      <rPr>
        <sz val="11"/>
        <color indexed="10"/>
        <rFont val="Calibri"/>
        <family val="2"/>
      </rPr>
      <t xml:space="preserve"> red boxes</t>
    </r>
    <r>
      <rPr>
        <sz val="11"/>
        <color theme="1"/>
        <rFont val="Calibri"/>
        <family val="2"/>
        <scheme val="minor"/>
      </rPr>
      <t xml:space="preserve"> only</t>
    </r>
  </si>
  <si>
    <t>Deflection Angle θ</t>
  </si>
  <si>
    <t>[degrees]</t>
  </si>
  <si>
    <t>step in servo-angle</t>
  </si>
  <si>
    <t>ϒ=</t>
  </si>
  <si>
    <t xml:space="preserve">β = </t>
  </si>
  <si>
    <t>β = servo-to-hingeline Angle</t>
  </si>
  <si>
    <t>ϒ = wiper-bend-angle</t>
  </si>
  <si>
    <t>α_up=servo angle for max flap up</t>
  </si>
  <si>
    <t>α_max</t>
  </si>
  <si>
    <t>α_up</t>
  </si>
  <si>
    <t>Basic formula:</t>
  </si>
  <si>
    <t>Servo Angle α</t>
  </si>
  <si>
    <t>α_max = max servo rotation angle from servo-center</t>
  </si>
  <si>
    <r>
      <t>θ = flap deflection angle = ATAN((SINϒ</t>
    </r>
    <r>
      <rPr>
        <sz val="11"/>
        <color indexed="8"/>
        <rFont val="Calibri"/>
        <family val="2"/>
      </rPr>
      <t>*SIN</t>
    </r>
    <r>
      <rPr>
        <sz val="11"/>
        <color indexed="8"/>
        <rFont val="Calibri"/>
        <family val="2"/>
      </rPr>
      <t>α</t>
    </r>
    <r>
      <rPr>
        <sz val="11"/>
        <color indexed="8"/>
        <rFont val="Calibri"/>
        <family val="2"/>
      </rPr>
      <t>)/(COS</t>
    </r>
    <r>
      <rPr>
        <sz val="11"/>
        <color indexed="8"/>
        <rFont val="Calibri"/>
        <family val="2"/>
      </rPr>
      <t>ϒ</t>
    </r>
    <r>
      <rPr>
        <sz val="11"/>
        <color indexed="8"/>
        <rFont val="Calibri"/>
        <family val="2"/>
      </rPr>
      <t>*SIN</t>
    </r>
    <r>
      <rPr>
        <sz val="11"/>
        <color indexed="8"/>
        <rFont val="Calibri"/>
        <family val="2"/>
      </rPr>
      <t>β</t>
    </r>
    <r>
      <rPr>
        <sz val="11"/>
        <color indexed="8"/>
        <rFont val="Calibri"/>
        <family val="2"/>
      </rPr>
      <t>+SIN</t>
    </r>
    <r>
      <rPr>
        <sz val="11"/>
        <color indexed="8"/>
        <rFont val="Calibri"/>
        <family val="2"/>
      </rPr>
      <t>ϒ</t>
    </r>
    <r>
      <rPr>
        <sz val="11"/>
        <color indexed="8"/>
        <rFont val="Calibri"/>
        <family val="2"/>
      </rPr>
      <t>*COS</t>
    </r>
    <r>
      <rPr>
        <sz val="11"/>
        <color indexed="8"/>
        <rFont val="Calibri"/>
        <family val="2"/>
      </rPr>
      <t>β</t>
    </r>
    <r>
      <rPr>
        <sz val="11"/>
        <color indexed="8"/>
        <rFont val="Calibri"/>
        <family val="2"/>
      </rPr>
      <t>*COS</t>
    </r>
    <r>
      <rPr>
        <sz val="11"/>
        <color indexed="8"/>
        <rFont val="Calibri"/>
        <family val="2"/>
      </rPr>
      <t>α</t>
    </r>
    <r>
      <rPr>
        <sz val="11"/>
        <color indexed="8"/>
        <rFont val="Calibri"/>
        <family val="2"/>
      </rPr>
      <t>))</t>
    </r>
  </si>
  <si>
    <t>Assuming servo shaft lies in plane of wing and wiper lies in plane of flap (no offset of wiper to hingeline)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</si>
</sst>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0.0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/>
    <xf numFmtId="173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17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40158704453E-2"/>
          <c:y val="4.113924050632909E-2"/>
          <c:w val="0.91082001384893263"/>
          <c:h val="0.919303797468354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Sheet1!$A$12:$A$48</c:f>
              <c:numCache>
                <c:formatCode>0.0</c:formatCode>
                <c:ptCount val="37"/>
                <c:pt idx="0">
                  <c:v>-50</c:v>
                </c:pt>
                <c:pt idx="1">
                  <c:v>-47.222222222222221</c:v>
                </c:pt>
                <c:pt idx="2">
                  <c:v>-44.444444444444443</c:v>
                </c:pt>
                <c:pt idx="3">
                  <c:v>-41.666666666666664</c:v>
                </c:pt>
                <c:pt idx="4">
                  <c:v>-38.888888888888886</c:v>
                </c:pt>
                <c:pt idx="5">
                  <c:v>-36.111111111111107</c:v>
                </c:pt>
                <c:pt idx="6">
                  <c:v>-33.333333333333329</c:v>
                </c:pt>
                <c:pt idx="7">
                  <c:v>-30.55555555555555</c:v>
                </c:pt>
                <c:pt idx="8">
                  <c:v>-27.777777777777771</c:v>
                </c:pt>
                <c:pt idx="9">
                  <c:v>-24.999999999999993</c:v>
                </c:pt>
                <c:pt idx="10">
                  <c:v>-22.222222222222214</c:v>
                </c:pt>
                <c:pt idx="11">
                  <c:v>-19.444444444444436</c:v>
                </c:pt>
                <c:pt idx="12">
                  <c:v>-16.666666666666657</c:v>
                </c:pt>
                <c:pt idx="13">
                  <c:v>-13.888888888888879</c:v>
                </c:pt>
                <c:pt idx="14">
                  <c:v>-11.1111111111111</c:v>
                </c:pt>
                <c:pt idx="15">
                  <c:v>-8.3333333333333215</c:v>
                </c:pt>
                <c:pt idx="16">
                  <c:v>-5.5555555555555438</c:v>
                </c:pt>
                <c:pt idx="17">
                  <c:v>-2.7777777777777661</c:v>
                </c:pt>
                <c:pt idx="18">
                  <c:v>1.1546319456101628E-14</c:v>
                </c:pt>
                <c:pt idx="19">
                  <c:v>2.7777777777777892</c:v>
                </c:pt>
                <c:pt idx="20">
                  <c:v>5.5555555555555669</c:v>
                </c:pt>
                <c:pt idx="21">
                  <c:v>8.3333333333333446</c:v>
                </c:pt>
                <c:pt idx="22">
                  <c:v>11.111111111111121</c:v>
                </c:pt>
                <c:pt idx="23">
                  <c:v>13.8888888888889</c:v>
                </c:pt>
                <c:pt idx="24">
                  <c:v>16.666666666666679</c:v>
                </c:pt>
                <c:pt idx="25">
                  <c:v>19.444444444444457</c:v>
                </c:pt>
                <c:pt idx="26">
                  <c:v>22.222222222222236</c:v>
                </c:pt>
                <c:pt idx="27">
                  <c:v>25.000000000000014</c:v>
                </c:pt>
                <c:pt idx="28">
                  <c:v>27.777777777777793</c:v>
                </c:pt>
                <c:pt idx="29">
                  <c:v>30.555555555555571</c:v>
                </c:pt>
                <c:pt idx="30">
                  <c:v>33.33333333333335</c:v>
                </c:pt>
                <c:pt idx="31">
                  <c:v>36.111111111111128</c:v>
                </c:pt>
                <c:pt idx="32">
                  <c:v>38.888888888888907</c:v>
                </c:pt>
                <c:pt idx="33">
                  <c:v>41.666666666666686</c:v>
                </c:pt>
                <c:pt idx="34">
                  <c:v>44.444444444444464</c:v>
                </c:pt>
                <c:pt idx="35">
                  <c:v>47.222222222222243</c:v>
                </c:pt>
                <c:pt idx="36">
                  <c:v>50.000000000000021</c:v>
                </c:pt>
              </c:numCache>
            </c:numRef>
          </c:xVal>
          <c:yVal>
            <c:numRef>
              <c:f>Sheet1!$B$12:$B$48</c:f>
              <c:numCache>
                <c:formatCode>0</c:formatCode>
                <c:ptCount val="37"/>
                <c:pt idx="0">
                  <c:v>-35.958855663120033</c:v>
                </c:pt>
                <c:pt idx="1">
                  <c:v>-34.217204148247987</c:v>
                </c:pt>
                <c:pt idx="2">
                  <c:v>-32.439350800022844</c:v>
                </c:pt>
                <c:pt idx="3">
                  <c:v>-30.625530920604586</c:v>
                </c:pt>
                <c:pt idx="4">
                  <c:v>-28.776191364443935</c:v>
                </c:pt>
                <c:pt idx="5">
                  <c:v>-26.892007342214075</c:v>
                </c:pt>
                <c:pt idx="6">
                  <c:v>-24.973897469186205</c:v>
                </c:pt>
                <c:pt idx="7">
                  <c:v>-23.023036382043902</c:v>
                </c:pt>
                <c:pt idx="8">
                  <c:v>-21.040864220723037</c:v>
                </c:pt>
                <c:pt idx="9">
                  <c:v>-19.029092275390624</c:v>
                </c:pt>
                <c:pt idx="10">
                  <c:v>-16.989704139699402</c:v>
                </c:pt>
                <c:pt idx="11">
                  <c:v>-14.924951794880004</c:v>
                </c:pt>
                <c:pt idx="12">
                  <c:v>-12.837346177362821</c:v>
                </c:pt>
                <c:pt idx="13">
                  <c:v>-10.729641954299732</c:v>
                </c:pt>
                <c:pt idx="14">
                  <c:v>-8.6048164413332344</c:v>
                </c:pt>
                <c:pt idx="15">
                  <c:v>-6.4660428356709181</c:v>
                </c:pt>
                <c:pt idx="16">
                  <c:v>-4.3166581913718156</c:v>
                </c:pt>
                <c:pt idx="17">
                  <c:v>-2.1601268159999445</c:v>
                </c:pt>
                <c:pt idx="18">
                  <c:v>8.981442145199629E-15</c:v>
                </c:pt>
                <c:pt idx="19">
                  <c:v>2.1601268159999627</c:v>
                </c:pt>
                <c:pt idx="20">
                  <c:v>4.3166581913718334</c:v>
                </c:pt>
                <c:pt idx="21">
                  <c:v>6.4660428356709359</c:v>
                </c:pt>
                <c:pt idx="22">
                  <c:v>8.604816441333254</c:v>
                </c:pt>
                <c:pt idx="23">
                  <c:v>10.729641954299746</c:v>
                </c:pt>
                <c:pt idx="24">
                  <c:v>12.837346177362837</c:v>
                </c:pt>
                <c:pt idx="25">
                  <c:v>14.924951794880016</c:v>
                </c:pt>
                <c:pt idx="26">
                  <c:v>16.989704139699413</c:v>
                </c:pt>
                <c:pt idx="27">
                  <c:v>19.029092275390642</c:v>
                </c:pt>
                <c:pt idx="28">
                  <c:v>21.040864220723059</c:v>
                </c:pt>
                <c:pt idx="29">
                  <c:v>23.023036382043909</c:v>
                </c:pt>
                <c:pt idx="30">
                  <c:v>24.973897469186216</c:v>
                </c:pt>
                <c:pt idx="31">
                  <c:v>26.892007342214086</c:v>
                </c:pt>
                <c:pt idx="32">
                  <c:v>28.776191364443946</c:v>
                </c:pt>
                <c:pt idx="33">
                  <c:v>30.6255309206046</c:v>
                </c:pt>
                <c:pt idx="34">
                  <c:v>32.439350800022858</c:v>
                </c:pt>
                <c:pt idx="35">
                  <c:v>34.217204148247994</c:v>
                </c:pt>
                <c:pt idx="36">
                  <c:v>35.958855663120033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6016"/>
        <c:axId val="103416192"/>
      </c:scatterChart>
      <c:valAx>
        <c:axId val="100326016"/>
        <c:scaling>
          <c:orientation val="minMax"/>
        </c:scaling>
        <c:delete val="0"/>
        <c:axPos val="b"/>
        <c:majorGridlines/>
        <c:minorGridlines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416192"/>
        <c:crosses val="autoZero"/>
        <c:crossBetween val="midCat"/>
        <c:majorUnit val="10"/>
        <c:minorUnit val="2"/>
      </c:valAx>
      <c:valAx>
        <c:axId val="10341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0326016"/>
        <c:crossesAt val="0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15</xdr:row>
      <xdr:rowOff>38100</xdr:rowOff>
    </xdr:from>
    <xdr:to>
      <xdr:col>16</xdr:col>
      <xdr:colOff>171450</xdr:colOff>
      <xdr:row>48</xdr:row>
      <xdr:rowOff>0</xdr:rowOff>
    </xdr:to>
    <xdr:graphicFrame macro="">
      <xdr:nvGraphicFramePr>
        <xdr:cNvPr id="102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152403</xdr:colOff>
      <xdr:row>12</xdr:row>
      <xdr:rowOff>123824</xdr:rowOff>
    </xdr:from>
    <xdr:to>
      <xdr:col>3</xdr:col>
      <xdr:colOff>114303</xdr:colOff>
      <xdr:row>19</xdr:row>
      <xdr:rowOff>190499</xdr:rowOff>
    </xdr:to>
    <xdr:sp macro="" textlink="">
      <xdr:nvSpPr>
        <xdr:cNvPr id="3" name="TextBox 1"/>
        <xdr:cNvSpPr txBox="1"/>
      </xdr:nvSpPr>
      <xdr:spPr>
        <a:xfrm rot="16200000">
          <a:off x="2538415" y="2871787"/>
          <a:ext cx="1400175" cy="571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/>
            <a:t>Flap angle </a:t>
          </a:r>
        </a:p>
      </xdr:txBody>
    </xdr:sp>
    <xdr:clientData/>
  </xdr:twoCellAnchor>
  <xdr:twoCellAnchor>
    <xdr:from>
      <xdr:col>7</xdr:col>
      <xdr:colOff>415178</xdr:colOff>
      <xdr:row>0</xdr:row>
      <xdr:rowOff>133350</xdr:rowOff>
    </xdr:from>
    <xdr:to>
      <xdr:col>12</xdr:col>
      <xdr:colOff>409015</xdr:colOff>
      <xdr:row>17</xdr:row>
      <xdr:rowOff>182096</xdr:rowOff>
    </xdr:to>
    <xdr:grpSp>
      <xdr:nvGrpSpPr>
        <xdr:cNvPr id="1027" name="Group 22"/>
        <xdr:cNvGrpSpPr>
          <a:grpSpLocks/>
        </xdr:cNvGrpSpPr>
      </xdr:nvGrpSpPr>
      <xdr:grpSpPr bwMode="auto">
        <a:xfrm>
          <a:off x="6791325" y="133350"/>
          <a:ext cx="3019425" cy="3343275"/>
          <a:chOff x="1098091" y="304800"/>
          <a:chExt cx="3016709" cy="3344708"/>
        </a:xfrm>
      </xdr:grpSpPr>
      <xdr:sp macro="" textlink="">
        <xdr:nvSpPr>
          <xdr:cNvPr id="24" name="Rectangle 23"/>
          <xdr:cNvSpPr/>
        </xdr:nvSpPr>
        <xdr:spPr>
          <a:xfrm>
            <a:off x="1221805" y="2515547"/>
            <a:ext cx="2731216" cy="848088"/>
          </a:xfrm>
          <a:prstGeom prst="rect">
            <a:avLst/>
          </a:prstGeom>
          <a:solidFill>
            <a:sysClr val="window" lastClr="FFFFFF">
              <a:lumMod val="85000"/>
            </a:sysClr>
          </a:solidFill>
          <a:ln w="25400" cap="flat" cmpd="sng" algn="ctr">
            <a:solidFill>
              <a:sysClr val="window" lastClr="FFFFFF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nl-NL"/>
          </a:p>
        </xdr:txBody>
      </xdr:sp>
      <xdr:sp macro="" textlink="">
        <xdr:nvSpPr>
          <xdr:cNvPr id="25" name="Rectangle 24"/>
          <xdr:cNvSpPr/>
        </xdr:nvSpPr>
        <xdr:spPr>
          <a:xfrm>
            <a:off x="1221805" y="304800"/>
            <a:ext cx="2721700" cy="2210747"/>
          </a:xfrm>
          <a:prstGeom prst="rect">
            <a:avLst/>
          </a:prstGeom>
          <a:solidFill>
            <a:sysClr val="window" lastClr="FFFFFF">
              <a:lumMod val="95000"/>
            </a:sysClr>
          </a:solidFill>
          <a:ln w="25400" cap="flat" cmpd="sng" algn="ctr">
            <a:solidFill>
              <a:sysClr val="window" lastClr="FFFFFF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nl-NL"/>
          </a:p>
        </xdr:txBody>
      </xdr:sp>
      <xdr:grpSp>
        <xdr:nvGrpSpPr>
          <xdr:cNvPr id="1030" name="Group 25"/>
          <xdr:cNvGrpSpPr>
            <a:grpSpLocks/>
          </xdr:cNvGrpSpPr>
        </xdr:nvGrpSpPr>
        <xdr:grpSpPr bwMode="auto">
          <a:xfrm rot="8462610">
            <a:off x="1861168" y="655455"/>
            <a:ext cx="1602223" cy="2994053"/>
            <a:chOff x="1861168" y="655455"/>
            <a:chExt cx="1602223" cy="2994053"/>
          </a:xfrm>
        </xdr:grpSpPr>
        <xdr:sp macro="" textlink="">
          <xdr:nvSpPr>
            <xdr:cNvPr id="39" name="Freeform 38"/>
            <xdr:cNvSpPr/>
          </xdr:nvSpPr>
          <xdr:spPr>
            <a:xfrm>
              <a:off x="1840003" y="2512236"/>
              <a:ext cx="1617793" cy="1143490"/>
            </a:xfrm>
            <a:custGeom>
              <a:avLst/>
              <a:gdLst>
                <a:gd name="connsiteX0" fmla="*/ 0 w 1602223"/>
                <a:gd name="connsiteY0" fmla="*/ 453154 h 1140977"/>
                <a:gd name="connsiteX1" fmla="*/ 0 w 1602223"/>
                <a:gd name="connsiteY1" fmla="*/ 299405 h 1140977"/>
                <a:gd name="connsiteX2" fmla="*/ 226577 w 1602223"/>
                <a:gd name="connsiteY2" fmla="*/ 307497 h 1140977"/>
                <a:gd name="connsiteX3" fmla="*/ 226577 w 1602223"/>
                <a:gd name="connsiteY3" fmla="*/ 0 h 1140977"/>
                <a:gd name="connsiteX4" fmla="*/ 704007 w 1602223"/>
                <a:gd name="connsiteY4" fmla="*/ 0 h 1140977"/>
                <a:gd name="connsiteX5" fmla="*/ 704007 w 1602223"/>
                <a:gd name="connsiteY5" fmla="*/ 105196 h 1140977"/>
                <a:gd name="connsiteX6" fmla="*/ 1076241 w 1602223"/>
                <a:gd name="connsiteY6" fmla="*/ 113288 h 1140977"/>
                <a:gd name="connsiteX7" fmla="*/ 1416106 w 1602223"/>
                <a:gd name="connsiteY7" fmla="*/ 258945 h 1140977"/>
                <a:gd name="connsiteX8" fmla="*/ 1416106 w 1602223"/>
                <a:gd name="connsiteY8" fmla="*/ 331773 h 1140977"/>
                <a:gd name="connsiteX9" fmla="*/ 1602223 w 1602223"/>
                <a:gd name="connsiteY9" fmla="*/ 339865 h 1140977"/>
                <a:gd name="connsiteX10" fmla="*/ 1602223 w 1602223"/>
                <a:gd name="connsiteY10" fmla="*/ 477430 h 1140977"/>
                <a:gd name="connsiteX11" fmla="*/ 1416106 w 1602223"/>
                <a:gd name="connsiteY11" fmla="*/ 477430 h 1140977"/>
                <a:gd name="connsiteX12" fmla="*/ 1424198 w 1602223"/>
                <a:gd name="connsiteY12" fmla="*/ 1140977 h 1140977"/>
                <a:gd name="connsiteX13" fmla="*/ 299405 w 1602223"/>
                <a:gd name="connsiteY13" fmla="*/ 1140977 h 1140977"/>
                <a:gd name="connsiteX14" fmla="*/ 291313 w 1602223"/>
                <a:gd name="connsiteY14" fmla="*/ 469338 h 1140977"/>
                <a:gd name="connsiteX15" fmla="*/ 0 w 1602223"/>
                <a:gd name="connsiteY15" fmla="*/ 453154 h 1140977"/>
                <a:gd name="connsiteX0" fmla="*/ 0 w 1602223"/>
                <a:gd name="connsiteY0" fmla="*/ 453154 h 1140977"/>
                <a:gd name="connsiteX1" fmla="*/ 0 w 1602223"/>
                <a:gd name="connsiteY1" fmla="*/ 299405 h 1140977"/>
                <a:gd name="connsiteX2" fmla="*/ 226577 w 1602223"/>
                <a:gd name="connsiteY2" fmla="*/ 307497 h 1140977"/>
                <a:gd name="connsiteX3" fmla="*/ 226577 w 1602223"/>
                <a:gd name="connsiteY3" fmla="*/ 0 h 1140977"/>
                <a:gd name="connsiteX4" fmla="*/ 704007 w 1602223"/>
                <a:gd name="connsiteY4" fmla="*/ 0 h 1140977"/>
                <a:gd name="connsiteX5" fmla="*/ 704007 w 1602223"/>
                <a:gd name="connsiteY5" fmla="*/ 105196 h 1140977"/>
                <a:gd name="connsiteX6" fmla="*/ 1076241 w 1602223"/>
                <a:gd name="connsiteY6" fmla="*/ 113288 h 1140977"/>
                <a:gd name="connsiteX7" fmla="*/ 1416106 w 1602223"/>
                <a:gd name="connsiteY7" fmla="*/ 258945 h 1140977"/>
                <a:gd name="connsiteX8" fmla="*/ 1416106 w 1602223"/>
                <a:gd name="connsiteY8" fmla="*/ 331773 h 1140977"/>
                <a:gd name="connsiteX9" fmla="*/ 1602223 w 1602223"/>
                <a:gd name="connsiteY9" fmla="*/ 339865 h 1140977"/>
                <a:gd name="connsiteX10" fmla="*/ 1602223 w 1602223"/>
                <a:gd name="connsiteY10" fmla="*/ 477430 h 1140977"/>
                <a:gd name="connsiteX11" fmla="*/ 1416106 w 1602223"/>
                <a:gd name="connsiteY11" fmla="*/ 477430 h 1140977"/>
                <a:gd name="connsiteX12" fmla="*/ 1424198 w 1602223"/>
                <a:gd name="connsiteY12" fmla="*/ 1140977 h 1140977"/>
                <a:gd name="connsiteX13" fmla="*/ 299405 w 1602223"/>
                <a:gd name="connsiteY13" fmla="*/ 1140977 h 1140977"/>
                <a:gd name="connsiteX14" fmla="*/ 242761 w 1602223"/>
                <a:gd name="connsiteY14" fmla="*/ 469338 h 1140977"/>
                <a:gd name="connsiteX15" fmla="*/ 0 w 1602223"/>
                <a:gd name="connsiteY15" fmla="*/ 453154 h 1140977"/>
                <a:gd name="connsiteX0" fmla="*/ 0 w 1602223"/>
                <a:gd name="connsiteY0" fmla="*/ 453154 h 1140977"/>
                <a:gd name="connsiteX1" fmla="*/ 0 w 1602223"/>
                <a:gd name="connsiteY1" fmla="*/ 299405 h 1140977"/>
                <a:gd name="connsiteX2" fmla="*/ 226577 w 1602223"/>
                <a:gd name="connsiteY2" fmla="*/ 307497 h 1140977"/>
                <a:gd name="connsiteX3" fmla="*/ 226577 w 1602223"/>
                <a:gd name="connsiteY3" fmla="*/ 0 h 1140977"/>
                <a:gd name="connsiteX4" fmla="*/ 704007 w 1602223"/>
                <a:gd name="connsiteY4" fmla="*/ 0 h 1140977"/>
                <a:gd name="connsiteX5" fmla="*/ 704007 w 1602223"/>
                <a:gd name="connsiteY5" fmla="*/ 105196 h 1140977"/>
                <a:gd name="connsiteX6" fmla="*/ 1076241 w 1602223"/>
                <a:gd name="connsiteY6" fmla="*/ 113288 h 1140977"/>
                <a:gd name="connsiteX7" fmla="*/ 1416106 w 1602223"/>
                <a:gd name="connsiteY7" fmla="*/ 258945 h 1140977"/>
                <a:gd name="connsiteX8" fmla="*/ 1416106 w 1602223"/>
                <a:gd name="connsiteY8" fmla="*/ 331773 h 1140977"/>
                <a:gd name="connsiteX9" fmla="*/ 1602223 w 1602223"/>
                <a:gd name="connsiteY9" fmla="*/ 339865 h 1140977"/>
                <a:gd name="connsiteX10" fmla="*/ 1602223 w 1602223"/>
                <a:gd name="connsiteY10" fmla="*/ 477430 h 1140977"/>
                <a:gd name="connsiteX11" fmla="*/ 1416106 w 1602223"/>
                <a:gd name="connsiteY11" fmla="*/ 477430 h 1140977"/>
                <a:gd name="connsiteX12" fmla="*/ 1424198 w 1602223"/>
                <a:gd name="connsiteY12" fmla="*/ 1140977 h 1140977"/>
                <a:gd name="connsiteX13" fmla="*/ 234669 w 1602223"/>
                <a:gd name="connsiteY13" fmla="*/ 1140977 h 1140977"/>
                <a:gd name="connsiteX14" fmla="*/ 242761 w 1602223"/>
                <a:gd name="connsiteY14" fmla="*/ 469338 h 1140977"/>
                <a:gd name="connsiteX15" fmla="*/ 0 w 1602223"/>
                <a:gd name="connsiteY15" fmla="*/ 453154 h 114097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</a:cxnLst>
              <a:rect l="l" t="t" r="r" b="b"/>
              <a:pathLst>
                <a:path w="1602223" h="1140977">
                  <a:moveTo>
                    <a:pt x="0" y="453154"/>
                  </a:moveTo>
                  <a:lnTo>
                    <a:pt x="0" y="299405"/>
                  </a:lnTo>
                  <a:lnTo>
                    <a:pt x="226577" y="307497"/>
                  </a:lnTo>
                  <a:lnTo>
                    <a:pt x="226577" y="0"/>
                  </a:lnTo>
                  <a:lnTo>
                    <a:pt x="704007" y="0"/>
                  </a:lnTo>
                  <a:lnTo>
                    <a:pt x="704007" y="105196"/>
                  </a:lnTo>
                  <a:lnTo>
                    <a:pt x="1076241" y="113288"/>
                  </a:lnTo>
                  <a:lnTo>
                    <a:pt x="1416106" y="258945"/>
                  </a:lnTo>
                  <a:lnTo>
                    <a:pt x="1416106" y="331773"/>
                  </a:lnTo>
                  <a:lnTo>
                    <a:pt x="1602223" y="339865"/>
                  </a:lnTo>
                  <a:lnTo>
                    <a:pt x="1602223" y="477430"/>
                  </a:lnTo>
                  <a:lnTo>
                    <a:pt x="1416106" y="477430"/>
                  </a:lnTo>
                  <a:cubicBezTo>
                    <a:pt x="1418803" y="698612"/>
                    <a:pt x="1421501" y="919795"/>
                    <a:pt x="1424198" y="1140977"/>
                  </a:cubicBezTo>
                  <a:lnTo>
                    <a:pt x="234669" y="1140977"/>
                  </a:lnTo>
                  <a:cubicBezTo>
                    <a:pt x="231972" y="917097"/>
                    <a:pt x="245458" y="693218"/>
                    <a:pt x="242761" y="469338"/>
                  </a:cubicBezTo>
                  <a:lnTo>
                    <a:pt x="0" y="453154"/>
                  </a:lnTo>
                  <a:close/>
                </a:path>
              </a:pathLst>
            </a:custGeom>
            <a:solidFill>
              <a:sysClr val="window" lastClr="FFFFFF">
                <a:lumMod val="65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nl-NL"/>
            </a:p>
          </xdr:txBody>
        </xdr:sp>
        <xdr:sp macro="" textlink="">
          <xdr:nvSpPr>
            <xdr:cNvPr id="40" name="Freeform 39"/>
            <xdr:cNvSpPr/>
          </xdr:nvSpPr>
          <xdr:spPr>
            <a:xfrm>
              <a:off x="2218660" y="688876"/>
              <a:ext cx="523404" cy="1858171"/>
            </a:xfrm>
            <a:custGeom>
              <a:avLst/>
              <a:gdLst>
                <a:gd name="connsiteX0" fmla="*/ 32368 w 517890"/>
                <a:gd name="connsiteY0" fmla="*/ 1853076 h 1853076"/>
                <a:gd name="connsiteX1" fmla="*/ 0 w 517890"/>
                <a:gd name="connsiteY1" fmla="*/ 695915 h 1853076"/>
                <a:gd name="connsiteX2" fmla="*/ 436970 w 517890"/>
                <a:gd name="connsiteY2" fmla="*/ 0 h 1853076"/>
                <a:gd name="connsiteX3" fmla="*/ 517890 w 517890"/>
                <a:gd name="connsiteY3" fmla="*/ 72828 h 1853076"/>
                <a:gd name="connsiteX4" fmla="*/ 137564 w 517890"/>
                <a:gd name="connsiteY4" fmla="*/ 704007 h 1853076"/>
                <a:gd name="connsiteX5" fmla="*/ 169932 w 517890"/>
                <a:gd name="connsiteY5" fmla="*/ 1844984 h 1853076"/>
                <a:gd name="connsiteX6" fmla="*/ 32368 w 517890"/>
                <a:gd name="connsiteY6" fmla="*/ 1853076 h 1853076"/>
                <a:gd name="connsiteX0" fmla="*/ 0 w 517890"/>
                <a:gd name="connsiteY0" fmla="*/ 1861168 h 1861168"/>
                <a:gd name="connsiteX1" fmla="*/ 0 w 517890"/>
                <a:gd name="connsiteY1" fmla="*/ 695915 h 1861168"/>
                <a:gd name="connsiteX2" fmla="*/ 436970 w 517890"/>
                <a:gd name="connsiteY2" fmla="*/ 0 h 1861168"/>
                <a:gd name="connsiteX3" fmla="*/ 517890 w 517890"/>
                <a:gd name="connsiteY3" fmla="*/ 72828 h 1861168"/>
                <a:gd name="connsiteX4" fmla="*/ 137564 w 517890"/>
                <a:gd name="connsiteY4" fmla="*/ 704007 h 1861168"/>
                <a:gd name="connsiteX5" fmla="*/ 169932 w 517890"/>
                <a:gd name="connsiteY5" fmla="*/ 1844984 h 1861168"/>
                <a:gd name="connsiteX6" fmla="*/ 0 w 517890"/>
                <a:gd name="connsiteY6" fmla="*/ 1861168 h 1861168"/>
                <a:gd name="connsiteX0" fmla="*/ 0 w 517890"/>
                <a:gd name="connsiteY0" fmla="*/ 1861168 h 1861168"/>
                <a:gd name="connsiteX1" fmla="*/ 0 w 517890"/>
                <a:gd name="connsiteY1" fmla="*/ 695915 h 1861168"/>
                <a:gd name="connsiteX2" fmla="*/ 436970 w 517890"/>
                <a:gd name="connsiteY2" fmla="*/ 0 h 1861168"/>
                <a:gd name="connsiteX3" fmla="*/ 517890 w 517890"/>
                <a:gd name="connsiteY3" fmla="*/ 72828 h 1861168"/>
                <a:gd name="connsiteX4" fmla="*/ 137564 w 517890"/>
                <a:gd name="connsiteY4" fmla="*/ 704007 h 1861168"/>
                <a:gd name="connsiteX5" fmla="*/ 137563 w 517890"/>
                <a:gd name="connsiteY5" fmla="*/ 1844984 h 1861168"/>
                <a:gd name="connsiteX6" fmla="*/ 0 w 517890"/>
                <a:gd name="connsiteY6" fmla="*/ 1861168 h 1861168"/>
                <a:gd name="connsiteX0" fmla="*/ 0 w 517890"/>
                <a:gd name="connsiteY0" fmla="*/ 1861168 h 1861168"/>
                <a:gd name="connsiteX1" fmla="*/ 0 w 517890"/>
                <a:gd name="connsiteY1" fmla="*/ 695915 h 1861168"/>
                <a:gd name="connsiteX2" fmla="*/ 436970 w 517890"/>
                <a:gd name="connsiteY2" fmla="*/ 0 h 1861168"/>
                <a:gd name="connsiteX3" fmla="*/ 517890 w 517890"/>
                <a:gd name="connsiteY3" fmla="*/ 72828 h 1861168"/>
                <a:gd name="connsiteX4" fmla="*/ 121380 w 517890"/>
                <a:gd name="connsiteY4" fmla="*/ 736375 h 1861168"/>
                <a:gd name="connsiteX5" fmla="*/ 137563 w 517890"/>
                <a:gd name="connsiteY5" fmla="*/ 1844984 h 1861168"/>
                <a:gd name="connsiteX6" fmla="*/ 0 w 517890"/>
                <a:gd name="connsiteY6" fmla="*/ 1861168 h 1861168"/>
                <a:gd name="connsiteX0" fmla="*/ 0 w 517890"/>
                <a:gd name="connsiteY0" fmla="*/ 1861168 h 1861168"/>
                <a:gd name="connsiteX1" fmla="*/ 0 w 517890"/>
                <a:gd name="connsiteY1" fmla="*/ 695915 h 1861168"/>
                <a:gd name="connsiteX2" fmla="*/ 436970 w 517890"/>
                <a:gd name="connsiteY2" fmla="*/ 0 h 1861168"/>
                <a:gd name="connsiteX3" fmla="*/ 517890 w 517890"/>
                <a:gd name="connsiteY3" fmla="*/ 72828 h 1861168"/>
                <a:gd name="connsiteX4" fmla="*/ 121380 w 517890"/>
                <a:gd name="connsiteY4" fmla="*/ 736375 h 1861168"/>
                <a:gd name="connsiteX5" fmla="*/ 105195 w 517890"/>
                <a:gd name="connsiteY5" fmla="*/ 1844984 h 1861168"/>
                <a:gd name="connsiteX6" fmla="*/ 0 w 517890"/>
                <a:gd name="connsiteY6" fmla="*/ 1861168 h 18611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517890" h="1861168">
                  <a:moveTo>
                    <a:pt x="0" y="1861168"/>
                  </a:moveTo>
                  <a:lnTo>
                    <a:pt x="0" y="695915"/>
                  </a:lnTo>
                  <a:lnTo>
                    <a:pt x="436970" y="0"/>
                  </a:lnTo>
                  <a:lnTo>
                    <a:pt x="517890" y="72828"/>
                  </a:lnTo>
                  <a:lnTo>
                    <a:pt x="121380" y="736375"/>
                  </a:lnTo>
                  <a:cubicBezTo>
                    <a:pt x="121380" y="1116701"/>
                    <a:pt x="105195" y="1464658"/>
                    <a:pt x="105195" y="1844984"/>
                  </a:cubicBezTo>
                  <a:lnTo>
                    <a:pt x="0" y="1861168"/>
                  </a:lnTo>
                  <a:close/>
                </a:path>
              </a:pathLst>
            </a:custGeom>
            <a:solidFill>
              <a:sysClr val="window" lastClr="FFFFFF">
                <a:lumMod val="75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nl-NL"/>
            </a:p>
          </xdr:txBody>
        </xdr:sp>
      </xdr:grpSp>
      <xdr:cxnSp macro="">
        <xdr:nvCxnSpPr>
          <xdr:cNvPr id="27" name="Straight Connector 26"/>
          <xdr:cNvCxnSpPr/>
        </xdr:nvCxnSpPr>
        <xdr:spPr>
          <a:xfrm>
            <a:off x="1098091" y="2515547"/>
            <a:ext cx="3016709" cy="0"/>
          </a:xfrm>
          <a:prstGeom prst="line">
            <a:avLst/>
          </a:prstGeom>
          <a:noFill/>
          <a:ln w="12700" cap="flat" cmpd="sng" algn="ctr">
            <a:solidFill>
              <a:sysClr val="windowText" lastClr="000000"/>
            </a:solidFill>
            <a:prstDash val="dashDot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Arc 27"/>
          <xdr:cNvSpPr/>
        </xdr:nvSpPr>
        <xdr:spPr>
          <a:xfrm>
            <a:off x="2725401" y="2000977"/>
            <a:ext cx="913577" cy="914792"/>
          </a:xfrm>
          <a:prstGeom prst="arc">
            <a:avLst>
              <a:gd name="adj1" fmla="val 10323274"/>
              <a:gd name="adj2" fmla="val 14561902"/>
            </a:avLst>
          </a:prstGeom>
          <a:noFill/>
          <a:ln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headEnd type="arrow" w="med" len="med"/>
            <a:tailEnd type="arrow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nl-NL"/>
          </a:p>
        </xdr:txBody>
      </xdr:sp>
      <xdr:sp macro="" textlink="">
        <xdr:nvSpPr>
          <xdr:cNvPr id="29" name="TextBox 15"/>
          <xdr:cNvSpPr txBox="1"/>
        </xdr:nvSpPr>
        <xdr:spPr>
          <a:xfrm>
            <a:off x="2516039" y="2000977"/>
            <a:ext cx="314042" cy="37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l-GR"/>
              <a:t>β</a:t>
            </a:r>
            <a:endParaRPr lang="en-US"/>
          </a:p>
        </xdr:txBody>
      </xdr:sp>
      <xdr:cxnSp macro="">
        <xdr:nvCxnSpPr>
          <xdr:cNvPr id="30" name="Straight Connector 29"/>
          <xdr:cNvCxnSpPr/>
        </xdr:nvCxnSpPr>
        <xdr:spPr>
          <a:xfrm>
            <a:off x="2078284" y="838429"/>
            <a:ext cx="1884254" cy="228698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dashDot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Arc 30"/>
          <xdr:cNvSpPr/>
        </xdr:nvSpPr>
        <xdr:spPr>
          <a:xfrm>
            <a:off x="3125091" y="2648954"/>
            <a:ext cx="780347" cy="533629"/>
          </a:xfrm>
          <a:prstGeom prst="arc">
            <a:avLst>
              <a:gd name="adj1" fmla="val 929776"/>
              <a:gd name="adj2" fmla="val 4308490"/>
            </a:avLst>
          </a:prstGeom>
          <a:noFill/>
          <a:ln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headEnd type="arrow" w="med" len="med"/>
            <a:tailEnd type="arrow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nl-NL"/>
          </a:p>
        </xdr:txBody>
      </xdr:sp>
      <xdr:sp macro="" textlink="">
        <xdr:nvSpPr>
          <xdr:cNvPr id="32" name="TextBox 19"/>
          <xdr:cNvSpPr txBox="1"/>
        </xdr:nvSpPr>
        <xdr:spPr>
          <a:xfrm>
            <a:off x="3648495" y="3058705"/>
            <a:ext cx="295009" cy="37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l-GR"/>
              <a:t>ϒ</a:t>
            </a:r>
            <a:endParaRPr lang="en-US"/>
          </a:p>
        </xdr:txBody>
      </xdr:sp>
      <xdr:sp macro="" textlink="">
        <xdr:nvSpPr>
          <xdr:cNvPr id="33" name="TextBox 24"/>
          <xdr:cNvSpPr txBox="1"/>
        </xdr:nvSpPr>
        <xdr:spPr>
          <a:xfrm>
            <a:off x="2078284" y="990894"/>
            <a:ext cx="314042" cy="37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l-GR"/>
              <a:t>α</a:t>
            </a:r>
            <a:endParaRPr lang="en-US"/>
          </a:p>
        </xdr:txBody>
      </xdr:sp>
      <xdr:cxnSp macro="">
        <xdr:nvCxnSpPr>
          <xdr:cNvPr id="34" name="Straight Arrow Connector 33"/>
          <xdr:cNvCxnSpPr/>
        </xdr:nvCxnSpPr>
        <xdr:spPr>
          <a:xfrm>
            <a:off x="2078284" y="838429"/>
            <a:ext cx="380657" cy="457396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/>
          <xdr:cNvCxnSpPr/>
        </xdr:nvCxnSpPr>
        <xdr:spPr>
          <a:xfrm>
            <a:off x="2392326" y="1219592"/>
            <a:ext cx="114197" cy="114349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TextBox 31"/>
          <xdr:cNvSpPr txBox="1"/>
        </xdr:nvSpPr>
        <xdr:spPr>
          <a:xfrm>
            <a:off x="1374068" y="2334495"/>
            <a:ext cx="704216" cy="3743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/>
              <a:t>hinge</a:t>
            </a:r>
          </a:p>
        </xdr:txBody>
      </xdr:sp>
      <xdr:sp macro="" textlink="">
        <xdr:nvSpPr>
          <xdr:cNvPr id="37" name="TextBox 32"/>
          <xdr:cNvSpPr txBox="1"/>
        </xdr:nvSpPr>
        <xdr:spPr>
          <a:xfrm>
            <a:off x="1297936" y="2992001"/>
            <a:ext cx="542437" cy="37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/>
              <a:t>flap</a:t>
            </a:r>
          </a:p>
        </xdr:txBody>
      </xdr:sp>
      <xdr:sp macro="" textlink="">
        <xdr:nvSpPr>
          <xdr:cNvPr id="38" name="TextBox 33"/>
          <xdr:cNvSpPr txBox="1"/>
        </xdr:nvSpPr>
        <xdr:spPr>
          <a:xfrm>
            <a:off x="1269387" y="314329"/>
            <a:ext cx="628085" cy="37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/>
              <a:t>wing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0.76338</cdr:x>
      <cdr:y>0.87874</cdr:y>
    </cdr:from>
    <cdr:to>
      <cdr:x>0.9364</cdr:x>
      <cdr:y>0.97418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9350" y="5448300"/>
          <a:ext cx="166687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servo angle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="85" workbookViewId="0">
      <selection activeCell="E4" sqref="E4"/>
    </sheetView>
  </sheetViews>
  <sheetFormatPr defaultRowHeight="15" x14ac:dyDescent="0.25"/>
  <cols>
    <col min="1" max="1" width="24.28515625" style="2" customWidth="1"/>
    <col min="2" max="2" width="17.7109375" style="2" bestFit="1" customWidth="1"/>
    <col min="3" max="3" width="9.140625" style="2"/>
    <col min="4" max="4" width="8.28515625" customWidth="1"/>
    <col min="5" max="5" width="14.42578125" bestFit="1" customWidth="1"/>
    <col min="6" max="6" width="12.7109375" bestFit="1" customWidth="1"/>
  </cols>
  <sheetData>
    <row r="1" spans="1:11" ht="15.75" thickBot="1" x14ac:dyDescent="0.3">
      <c r="A1" s="12" t="s">
        <v>0</v>
      </c>
      <c r="D1" t="s">
        <v>1</v>
      </c>
    </row>
    <row r="2" spans="1:11" ht="15.75" thickBot="1" x14ac:dyDescent="0.3">
      <c r="A2" s="10" t="s">
        <v>8</v>
      </c>
      <c r="B2" s="4"/>
      <c r="D2" s="5" t="s">
        <v>6</v>
      </c>
      <c r="E2" s="7">
        <v>50</v>
      </c>
      <c r="F2" t="s">
        <v>3</v>
      </c>
    </row>
    <row r="3" spans="1:11" ht="15.75" thickBot="1" x14ac:dyDescent="0.3">
      <c r="A3" s="10" t="s">
        <v>7</v>
      </c>
      <c r="B3" s="4"/>
      <c r="D3" s="13" t="s">
        <v>5</v>
      </c>
      <c r="E3" s="7">
        <v>50</v>
      </c>
      <c r="F3" t="s">
        <v>3</v>
      </c>
    </row>
    <row r="4" spans="1:11" ht="15.75" thickBot="1" x14ac:dyDescent="0.3">
      <c r="A4" s="10" t="s">
        <v>14</v>
      </c>
      <c r="B4" s="14"/>
      <c r="D4" s="13" t="s">
        <v>10</v>
      </c>
      <c r="E4" s="7">
        <v>50</v>
      </c>
      <c r="F4" t="s">
        <v>3</v>
      </c>
    </row>
    <row r="5" spans="1:11" ht="15.75" thickBot="1" x14ac:dyDescent="0.3">
      <c r="A5" s="10" t="s">
        <v>9</v>
      </c>
      <c r="D5" s="13" t="s">
        <v>11</v>
      </c>
      <c r="E5" s="7">
        <v>-50</v>
      </c>
      <c r="F5" t="s">
        <v>3</v>
      </c>
    </row>
    <row r="6" spans="1:11" x14ac:dyDescent="0.25">
      <c r="A6" s="10" t="s">
        <v>12</v>
      </c>
      <c r="D6" s="13"/>
      <c r="E6" s="11"/>
    </row>
    <row r="7" spans="1:11" x14ac:dyDescent="0.25">
      <c r="A7" s="10" t="s">
        <v>15</v>
      </c>
      <c r="F7" t="s">
        <v>3</v>
      </c>
    </row>
    <row r="8" spans="1:11" s="8" customFormat="1" x14ac:dyDescent="0.25">
      <c r="A8" s="15" t="s">
        <v>16</v>
      </c>
      <c r="B8" s="16"/>
      <c r="C8" s="16"/>
    </row>
    <row r="9" spans="1:11" s="8" customFormat="1" x14ac:dyDescent="0.25">
      <c r="A9" s="1"/>
      <c r="C9" s="2"/>
      <c r="D9"/>
      <c r="E9"/>
    </row>
    <row r="10" spans="1:11" s="8" customFormat="1" x14ac:dyDescent="0.25">
      <c r="A10" s="10" t="s">
        <v>4</v>
      </c>
      <c r="B10" s="9">
        <f>2*E4/36</f>
        <v>2.7777777777777777</v>
      </c>
      <c r="C10" s="2" t="s">
        <v>3</v>
      </c>
      <c r="D10"/>
      <c r="E10"/>
    </row>
    <row r="11" spans="1:11" x14ac:dyDescent="0.25">
      <c r="A11" s="19" t="s">
        <v>13</v>
      </c>
      <c r="B11" s="19" t="s">
        <v>2</v>
      </c>
      <c r="C11" s="3"/>
      <c r="D11" s="3"/>
      <c r="E11" s="3"/>
      <c r="F11" s="3"/>
      <c r="G11" s="2"/>
      <c r="H11" s="2"/>
      <c r="J11" s="2"/>
      <c r="K11" s="2"/>
    </row>
    <row r="12" spans="1:11" x14ac:dyDescent="0.25">
      <c r="A12" s="17">
        <f>E5</f>
        <v>-50</v>
      </c>
      <c r="B12" s="18">
        <f t="shared" ref="B12:B48" si="0">DEGREES(ATAN((((SIN(RADIANS($E$2)))*(SIN(RADIANS(A12))))/((COS(RADIANS($E$2))*SIN(RADIANS($E$3)))+(SIN(RADIANS($E$2))*COS(RADIANS($E$3))*COS(RADIANS(A12)))))))</f>
        <v>-35.958855663120033</v>
      </c>
    </row>
    <row r="13" spans="1:11" x14ac:dyDescent="0.25">
      <c r="A13" s="17">
        <f>A12+$B$10</f>
        <v>-47.222222222222221</v>
      </c>
      <c r="B13" s="18">
        <f t="shared" si="0"/>
        <v>-34.217204148247987</v>
      </c>
    </row>
    <row r="14" spans="1:11" x14ac:dyDescent="0.25">
      <c r="A14" s="17">
        <f t="shared" ref="A14:A48" si="1">A13+$B$10</f>
        <v>-44.444444444444443</v>
      </c>
      <c r="B14" s="18">
        <f t="shared" si="0"/>
        <v>-32.439350800022844</v>
      </c>
    </row>
    <row r="15" spans="1:11" x14ac:dyDescent="0.25">
      <c r="A15" s="17">
        <f t="shared" si="1"/>
        <v>-41.666666666666664</v>
      </c>
      <c r="B15" s="18">
        <f t="shared" si="0"/>
        <v>-30.625530920604586</v>
      </c>
    </row>
    <row r="16" spans="1:11" x14ac:dyDescent="0.25">
      <c r="A16" s="17">
        <f t="shared" si="1"/>
        <v>-38.888888888888886</v>
      </c>
      <c r="B16" s="18">
        <f t="shared" si="0"/>
        <v>-28.776191364443935</v>
      </c>
    </row>
    <row r="17" spans="1:3" x14ac:dyDescent="0.25">
      <c r="A17" s="17">
        <f t="shared" si="1"/>
        <v>-36.111111111111107</v>
      </c>
      <c r="B17" s="18">
        <f t="shared" si="0"/>
        <v>-26.892007342214075</v>
      </c>
    </row>
    <row r="18" spans="1:3" x14ac:dyDescent="0.25">
      <c r="A18" s="17">
        <f t="shared" si="1"/>
        <v>-33.333333333333329</v>
      </c>
      <c r="B18" s="18">
        <f t="shared" si="0"/>
        <v>-24.973897469186205</v>
      </c>
    </row>
    <row r="19" spans="1:3" x14ac:dyDescent="0.25">
      <c r="A19" s="17">
        <f t="shared" si="1"/>
        <v>-30.55555555555555</v>
      </c>
      <c r="B19" s="18">
        <f t="shared" si="0"/>
        <v>-23.023036382043902</v>
      </c>
    </row>
    <row r="20" spans="1:3" x14ac:dyDescent="0.25">
      <c r="A20" s="17">
        <f t="shared" si="1"/>
        <v>-27.777777777777771</v>
      </c>
      <c r="B20" s="18">
        <f t="shared" si="0"/>
        <v>-21.040864220723037</v>
      </c>
    </row>
    <row r="21" spans="1:3" x14ac:dyDescent="0.25">
      <c r="A21" s="17">
        <f t="shared" si="1"/>
        <v>-24.999999999999993</v>
      </c>
      <c r="B21" s="18">
        <f t="shared" si="0"/>
        <v>-19.029092275390624</v>
      </c>
    </row>
    <row r="22" spans="1:3" x14ac:dyDescent="0.25">
      <c r="A22" s="17">
        <f t="shared" si="1"/>
        <v>-22.222222222222214</v>
      </c>
      <c r="B22" s="18">
        <f t="shared" si="0"/>
        <v>-16.989704139699402</v>
      </c>
    </row>
    <row r="23" spans="1:3" x14ac:dyDescent="0.25">
      <c r="A23" s="17">
        <f t="shared" si="1"/>
        <v>-19.444444444444436</v>
      </c>
      <c r="B23" s="18">
        <f t="shared" si="0"/>
        <v>-14.924951794880004</v>
      </c>
    </row>
    <row r="24" spans="1:3" x14ac:dyDescent="0.25">
      <c r="A24" s="17">
        <f t="shared" si="1"/>
        <v>-16.666666666666657</v>
      </c>
      <c r="B24" s="18">
        <f t="shared" si="0"/>
        <v>-12.837346177362821</v>
      </c>
    </row>
    <row r="25" spans="1:3" x14ac:dyDescent="0.25">
      <c r="A25" s="17">
        <f t="shared" si="1"/>
        <v>-13.888888888888879</v>
      </c>
      <c r="B25" s="18">
        <f t="shared" si="0"/>
        <v>-10.729641954299732</v>
      </c>
    </row>
    <row r="26" spans="1:3" x14ac:dyDescent="0.25">
      <c r="A26" s="17">
        <f t="shared" si="1"/>
        <v>-11.1111111111111</v>
      </c>
      <c r="B26" s="18">
        <f t="shared" si="0"/>
        <v>-8.6048164413332344</v>
      </c>
    </row>
    <row r="27" spans="1:3" x14ac:dyDescent="0.25">
      <c r="A27" s="17">
        <f t="shared" si="1"/>
        <v>-8.3333333333333215</v>
      </c>
      <c r="B27" s="18">
        <f t="shared" si="0"/>
        <v>-6.4660428356709181</v>
      </c>
      <c r="C27"/>
    </row>
    <row r="28" spans="1:3" x14ac:dyDescent="0.25">
      <c r="A28" s="17">
        <f t="shared" si="1"/>
        <v>-5.5555555555555438</v>
      </c>
      <c r="B28" s="18">
        <f t="shared" si="0"/>
        <v>-4.3166581913718156</v>
      </c>
      <c r="C28"/>
    </row>
    <row r="29" spans="1:3" x14ac:dyDescent="0.25">
      <c r="A29" s="17">
        <f t="shared" si="1"/>
        <v>-2.7777777777777661</v>
      </c>
      <c r="B29" s="18">
        <f t="shared" si="0"/>
        <v>-2.1601268159999445</v>
      </c>
      <c r="C29"/>
    </row>
    <row r="30" spans="1:3" x14ac:dyDescent="0.25">
      <c r="A30" s="17">
        <f t="shared" si="1"/>
        <v>1.1546319456101628E-14</v>
      </c>
      <c r="B30" s="18">
        <f t="shared" si="0"/>
        <v>8.981442145199629E-15</v>
      </c>
      <c r="C30"/>
    </row>
    <row r="31" spans="1:3" x14ac:dyDescent="0.25">
      <c r="A31" s="17">
        <f t="shared" si="1"/>
        <v>2.7777777777777892</v>
      </c>
      <c r="B31" s="18">
        <f t="shared" si="0"/>
        <v>2.1601268159999627</v>
      </c>
      <c r="C31"/>
    </row>
    <row r="32" spans="1:3" x14ac:dyDescent="0.25">
      <c r="A32" s="17">
        <f t="shared" si="1"/>
        <v>5.5555555555555669</v>
      </c>
      <c r="B32" s="18">
        <f t="shared" si="0"/>
        <v>4.3166581913718334</v>
      </c>
      <c r="C32"/>
    </row>
    <row r="33" spans="1:3" x14ac:dyDescent="0.25">
      <c r="A33" s="17">
        <f t="shared" si="1"/>
        <v>8.3333333333333446</v>
      </c>
      <c r="B33" s="18">
        <f t="shared" si="0"/>
        <v>6.4660428356709359</v>
      </c>
      <c r="C33"/>
    </row>
    <row r="34" spans="1:3" x14ac:dyDescent="0.25">
      <c r="A34" s="17">
        <f t="shared" si="1"/>
        <v>11.111111111111121</v>
      </c>
      <c r="B34" s="18">
        <f t="shared" si="0"/>
        <v>8.604816441333254</v>
      </c>
      <c r="C34"/>
    </row>
    <row r="35" spans="1:3" x14ac:dyDescent="0.25">
      <c r="A35" s="17">
        <f t="shared" si="1"/>
        <v>13.8888888888889</v>
      </c>
      <c r="B35" s="18">
        <f t="shared" si="0"/>
        <v>10.729641954299746</v>
      </c>
      <c r="C35"/>
    </row>
    <row r="36" spans="1:3" x14ac:dyDescent="0.25">
      <c r="A36" s="17">
        <f t="shared" si="1"/>
        <v>16.666666666666679</v>
      </c>
      <c r="B36" s="18">
        <f t="shared" si="0"/>
        <v>12.837346177362837</v>
      </c>
      <c r="C36"/>
    </row>
    <row r="37" spans="1:3" x14ac:dyDescent="0.25">
      <c r="A37" s="17">
        <f t="shared" si="1"/>
        <v>19.444444444444457</v>
      </c>
      <c r="B37" s="18">
        <f t="shared" si="0"/>
        <v>14.924951794880016</v>
      </c>
      <c r="C37"/>
    </row>
    <row r="38" spans="1:3" x14ac:dyDescent="0.25">
      <c r="A38" s="17">
        <f t="shared" si="1"/>
        <v>22.222222222222236</v>
      </c>
      <c r="B38" s="18">
        <f t="shared" si="0"/>
        <v>16.989704139699413</v>
      </c>
      <c r="C38"/>
    </row>
    <row r="39" spans="1:3" x14ac:dyDescent="0.25">
      <c r="A39" s="17">
        <f t="shared" si="1"/>
        <v>25.000000000000014</v>
      </c>
      <c r="B39" s="18">
        <f t="shared" si="0"/>
        <v>19.029092275390642</v>
      </c>
      <c r="C39"/>
    </row>
    <row r="40" spans="1:3" x14ac:dyDescent="0.25">
      <c r="A40" s="17">
        <f t="shared" si="1"/>
        <v>27.777777777777793</v>
      </c>
      <c r="B40" s="18">
        <f t="shared" si="0"/>
        <v>21.040864220723059</v>
      </c>
      <c r="C40"/>
    </row>
    <row r="41" spans="1:3" x14ac:dyDescent="0.25">
      <c r="A41" s="17">
        <f t="shared" si="1"/>
        <v>30.555555555555571</v>
      </c>
      <c r="B41" s="18">
        <f t="shared" si="0"/>
        <v>23.023036382043909</v>
      </c>
      <c r="C41"/>
    </row>
    <row r="42" spans="1:3" x14ac:dyDescent="0.25">
      <c r="A42" s="17">
        <f t="shared" si="1"/>
        <v>33.33333333333335</v>
      </c>
      <c r="B42" s="18">
        <f t="shared" si="0"/>
        <v>24.973897469186216</v>
      </c>
      <c r="C42"/>
    </row>
    <row r="43" spans="1:3" x14ac:dyDescent="0.25">
      <c r="A43" s="17">
        <f t="shared" si="1"/>
        <v>36.111111111111128</v>
      </c>
      <c r="B43" s="18">
        <f t="shared" si="0"/>
        <v>26.892007342214086</v>
      </c>
      <c r="C43"/>
    </row>
    <row r="44" spans="1:3" x14ac:dyDescent="0.25">
      <c r="A44" s="17">
        <f t="shared" si="1"/>
        <v>38.888888888888907</v>
      </c>
      <c r="B44" s="18">
        <f t="shared" si="0"/>
        <v>28.776191364443946</v>
      </c>
      <c r="C44"/>
    </row>
    <row r="45" spans="1:3" x14ac:dyDescent="0.25">
      <c r="A45" s="17">
        <f t="shared" si="1"/>
        <v>41.666666666666686</v>
      </c>
      <c r="B45" s="18">
        <f t="shared" si="0"/>
        <v>30.6255309206046</v>
      </c>
      <c r="C45"/>
    </row>
    <row r="46" spans="1:3" x14ac:dyDescent="0.25">
      <c r="A46" s="17">
        <f t="shared" si="1"/>
        <v>44.444444444444464</v>
      </c>
      <c r="B46" s="18">
        <f t="shared" si="0"/>
        <v>32.439350800022858</v>
      </c>
      <c r="C46"/>
    </row>
    <row r="47" spans="1:3" x14ac:dyDescent="0.25">
      <c r="A47" s="17">
        <f t="shared" si="1"/>
        <v>47.222222222222243</v>
      </c>
      <c r="B47" s="18">
        <f t="shared" si="0"/>
        <v>34.217204148247994</v>
      </c>
      <c r="C47"/>
    </row>
    <row r="48" spans="1:3" x14ac:dyDescent="0.25">
      <c r="A48" s="17">
        <f t="shared" si="1"/>
        <v>50.000000000000021</v>
      </c>
      <c r="B48" s="18">
        <f t="shared" si="0"/>
        <v>35.958855663120033</v>
      </c>
      <c r="C48"/>
    </row>
    <row r="49" spans="2:3" x14ac:dyDescent="0.25">
      <c r="B49" s="6"/>
      <c r="C49"/>
    </row>
    <row r="50" spans="2:3" x14ac:dyDescent="0.25">
      <c r="B50" s="6"/>
      <c r="C50"/>
    </row>
    <row r="51" spans="2:3" x14ac:dyDescent="0.25">
      <c r="B51" s="6"/>
      <c r="C51"/>
    </row>
    <row r="52" spans="2:3" x14ac:dyDescent="0.25">
      <c r="B52" s="6"/>
      <c r="C52"/>
    </row>
    <row r="53" spans="2:3" x14ac:dyDescent="0.25">
      <c r="B53" s="6"/>
      <c r="C53"/>
    </row>
    <row r="54" spans="2:3" x14ac:dyDescent="0.25">
      <c r="B54" s="6"/>
      <c r="C54"/>
    </row>
    <row r="55" spans="2:3" x14ac:dyDescent="0.25">
      <c r="B55" s="6"/>
      <c r="C55"/>
    </row>
    <row r="56" spans="2:3" x14ac:dyDescent="0.25">
      <c r="B56" s="6"/>
      <c r="C56"/>
    </row>
    <row r="57" spans="2:3" x14ac:dyDescent="0.25">
      <c r="B57" s="6"/>
    </row>
    <row r="58" spans="2:3" x14ac:dyDescent="0.25">
      <c r="B58" s="6"/>
    </row>
    <row r="59" spans="2:3" x14ac:dyDescent="0.25">
      <c r="B59" s="6"/>
    </row>
    <row r="60" spans="2:3" x14ac:dyDescent="0.25">
      <c r="B60" s="6"/>
    </row>
    <row r="61" spans="2:3" x14ac:dyDescent="0.25">
      <c r="B61" s="6"/>
    </row>
    <row r="62" spans="2:3" x14ac:dyDescent="0.25">
      <c r="B62" s="6"/>
    </row>
    <row r="63" spans="2:3" x14ac:dyDescent="0.25">
      <c r="B63" s="6"/>
    </row>
    <row r="64" spans="2:3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Brewer</dc:creator>
  <cp:lastModifiedBy>Dirk Schipper</cp:lastModifiedBy>
  <dcterms:created xsi:type="dcterms:W3CDTF">2009-08-30T21:12:18Z</dcterms:created>
  <dcterms:modified xsi:type="dcterms:W3CDTF">2015-03-31T20:02:07Z</dcterms:modified>
</cp:coreProperties>
</file>